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ER-szintű" sheetId="1" r:id="rId1"/>
  </sheets>
  <definedNames>
    <definedName name="_xlnm._FilterDatabase" localSheetId="0" hidden="1">'ER-szintű'!$A$10:$L$73</definedName>
  </definedNames>
  <calcPr fullCalcOnLoad="1"/>
</workbook>
</file>

<file path=xl/sharedStrings.xml><?xml version="1.0" encoding="utf-8"?>
<sst xmlns="http://schemas.openxmlformats.org/spreadsheetml/2006/main" count="219" uniqueCount="118">
  <si>
    <t>Alsó hegy</t>
  </si>
  <si>
    <t>Kelemér-Serényfalu</t>
  </si>
  <si>
    <t>Hargistya-Lófej</t>
  </si>
  <si>
    <t>Nagy-oldal</t>
  </si>
  <si>
    <t>Vétyem</t>
  </si>
  <si>
    <t>Remetekert</t>
  </si>
  <si>
    <t>Csörnyeberek</t>
  </si>
  <si>
    <t>Tátika</t>
  </si>
  <si>
    <t>Tóth-árok</t>
  </si>
  <si>
    <t>Som-hegy</t>
  </si>
  <si>
    <t>Virágos-hegy</t>
  </si>
  <si>
    <t>Fehér-sziklák</t>
  </si>
  <si>
    <t>Csörgő-völgy</t>
  </si>
  <si>
    <t>Kékes</t>
  </si>
  <si>
    <t>Hór-völgy</t>
  </si>
  <si>
    <t>Kecskés-Galya</t>
  </si>
  <si>
    <t>Vár-hegy</t>
  </si>
  <si>
    <t>Őserdő</t>
  </si>
  <si>
    <t>Leány-völgy</t>
  </si>
  <si>
    <t>Paphárs-Kecskevár</t>
  </si>
  <si>
    <t>Csókás-völgy</t>
  </si>
  <si>
    <t>Nagy-Sertéshegy</t>
  </si>
  <si>
    <t>Pataj</t>
  </si>
  <si>
    <t>Dávodi</t>
  </si>
  <si>
    <t>Baláta-tó</t>
  </si>
  <si>
    <t>Buvat Keszeges-tó</t>
  </si>
  <si>
    <t>Dél-Veránka Sasfok</t>
  </si>
  <si>
    <t>Vaskereszt</t>
  </si>
  <si>
    <t>Bükkhát</t>
  </si>
  <si>
    <t>Matty</t>
  </si>
  <si>
    <t>Kőszegi-forrás</t>
  </si>
  <si>
    <t>Pilis-oldal</t>
  </si>
  <si>
    <t>Prédikálószék</t>
  </si>
  <si>
    <t>Gerecse Száz-völgy</t>
  </si>
  <si>
    <t>Meszes-völgy</t>
  </si>
  <si>
    <t>Juhdöglő-völgy</t>
  </si>
  <si>
    <t>Kisszénás</t>
  </si>
  <si>
    <t>Ócsai turjános</t>
  </si>
  <si>
    <t>Burok-völgy</t>
  </si>
  <si>
    <t>Hidegvíz-völgy</t>
  </si>
  <si>
    <t>Erebe-szigetek</t>
  </si>
  <si>
    <t>Dombos-ház</t>
  </si>
  <si>
    <t>Bikafej</t>
  </si>
  <si>
    <t>Hosszú-völgy</t>
  </si>
  <si>
    <t>Farkas-sziget 2.</t>
  </si>
  <si>
    <t>Bockereki</t>
  </si>
  <si>
    <t>Dédai</t>
  </si>
  <si>
    <t>Fényi</t>
  </si>
  <si>
    <t>Farkas-sziget 1.</t>
  </si>
  <si>
    <t>Baktai</t>
  </si>
  <si>
    <t>Nagybugaci Ősborókás</t>
  </si>
  <si>
    <t>Sasér</t>
  </si>
  <si>
    <t>Kunpeszéri Tilos-erdő</t>
  </si>
  <si>
    <t>Közös-erdő</t>
  </si>
  <si>
    <t>Maros-hullámtér</t>
  </si>
  <si>
    <t>Szabó-völgy</t>
  </si>
  <si>
    <t>Szalafő</t>
  </si>
  <si>
    <t>Pap-erdő</t>
  </si>
  <si>
    <t>MT_ha</t>
  </si>
  <si>
    <t>VZ_ha</t>
  </si>
  <si>
    <t>BES99</t>
  </si>
  <si>
    <t>1 - CK</t>
  </si>
  <si>
    <t>2 - HTV</t>
  </si>
  <si>
    <t>3 - EK</t>
  </si>
  <si>
    <t>4 -megőrzés</t>
  </si>
  <si>
    <t>AZO</t>
  </si>
  <si>
    <t>NEV</t>
  </si>
  <si>
    <t>Becslések a HTV-2006 (MIN) módszertani protokoll alapján</t>
  </si>
  <si>
    <t>ERDŐ+h+á+l+ó létesítés bruttó</t>
  </si>
  <si>
    <t>területfüggetlen bruttó</t>
  </si>
  <si>
    <t>területfüggő bruttó</t>
  </si>
  <si>
    <t>eFt/ha</t>
  </si>
  <si>
    <t>eFt/ER</t>
  </si>
  <si>
    <t>TR/MN</t>
  </si>
  <si>
    <t>Pogány - Rózsás</t>
  </si>
  <si>
    <t>Nagy-Istrázsa-hegy</t>
  </si>
  <si>
    <t>Tilos-erdő</t>
  </si>
  <si>
    <t>Kádár-sziget</t>
  </si>
  <si>
    <t>TR/MN bruttó</t>
  </si>
  <si>
    <t>HTV</t>
  </si>
  <si>
    <t>létesítés</t>
  </si>
  <si>
    <t>ER+h+á+l+ó</t>
  </si>
  <si>
    <t>PRI</t>
  </si>
  <si>
    <t>***</t>
  </si>
  <si>
    <t>**</t>
  </si>
  <si>
    <t>*</t>
  </si>
  <si>
    <t>Ropoly</t>
  </si>
  <si>
    <t>MEGJ</t>
  </si>
  <si>
    <t>Költfégbecslés (eFt)</t>
  </si>
  <si>
    <r>
      <t>TR/MN</t>
    </r>
    <r>
      <rPr>
        <sz val="10"/>
        <rFont val="Arial Narrow"/>
        <family val="2"/>
      </rPr>
      <t xml:space="preserve"> - transzekt vagy mintaterület</t>
    </r>
  </si>
  <si>
    <r>
      <t>T-év</t>
    </r>
    <r>
      <rPr>
        <sz val="10"/>
        <rFont val="Arial CE"/>
        <family val="0"/>
      </rPr>
      <t xml:space="preserve"> - a felmérés tervezett éve</t>
    </r>
  </si>
  <si>
    <t>2 PhD-kutatás folyik (MG és SN)</t>
  </si>
  <si>
    <t>erdőtömböt szálalóüzemre állítják át</t>
  </si>
  <si>
    <t>VZ-ban lékes vágásos gazdálkodás</t>
  </si>
  <si>
    <t>nagyon speciális terület</t>
  </si>
  <si>
    <t>elkészült + CK kutatások folynak</t>
  </si>
  <si>
    <t>CK kutatások folynak</t>
  </si>
  <si>
    <t>részben elkészült, további kiegészítések? (CZP, ST)</t>
  </si>
  <si>
    <t>transzekt-újraviszgálatok? (CZP, ST)</t>
  </si>
  <si>
    <t>PhD-kutatás folyik (TE)</t>
  </si>
  <si>
    <t>elkészült, de holtfa felmérésre volna szükség</t>
  </si>
  <si>
    <t>CK-kutatás érinti / PhD kutatás kezdődik</t>
  </si>
  <si>
    <t>nagyrészt elkészült + CK/PhD kutatások folynak</t>
  </si>
  <si>
    <t>90-es években FAÁSZ felmérés (GZ)!</t>
  </si>
  <si>
    <t xml:space="preserve">ER-szintű középtávú terv javaslat </t>
  </si>
  <si>
    <r>
      <t>PRI</t>
    </r>
    <r>
      <rPr>
        <sz val="10"/>
        <rFont val="Arial Narrow"/>
        <family val="2"/>
      </rPr>
      <t xml:space="preserve"> - prioritás (*** a legfontosabb)</t>
    </r>
  </si>
  <si>
    <t>részösszeg:</t>
  </si>
  <si>
    <t>összesen:</t>
  </si>
  <si>
    <t>jobb, mint a korábbi felmérés mutatta</t>
  </si>
  <si>
    <t>Európa Diplomás terület, visszaszorított vadlétszám</t>
  </si>
  <si>
    <t>** / -</t>
  </si>
  <si>
    <t>* / -</t>
  </si>
  <si>
    <t>Természetvédelmi szempontból fontos</t>
  </si>
  <si>
    <t>erdészeti jelentősége nincs</t>
  </si>
  <si>
    <t>** / *</t>
  </si>
  <si>
    <t>spontán szukcesszió (régi) zátony-sziget</t>
  </si>
  <si>
    <t>HF, 2006. október 12., kibővített ER TTT, október 13.</t>
  </si>
  <si>
    <t>HF, BJ és MK, 2006. november folyamán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</si>
</sst>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8">
    <font>
      <sz val="10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8"/>
      <name val="Tahoma"/>
      <family val="2"/>
    </font>
    <font>
      <b/>
      <sz val="10"/>
      <name val="Arial CE"/>
      <family val="0"/>
    </font>
    <font>
      <b/>
      <sz val="10"/>
      <color indexed="10"/>
      <name val="Arial CE"/>
      <family val="0"/>
    </font>
    <font>
      <sz val="10"/>
      <color indexed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left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1" fillId="2" borderId="0" xfId="0" applyNumberFormat="1" applyFont="1" applyFill="1" applyBorder="1" applyAlignment="1">
      <alignment horizontal="center"/>
    </xf>
    <xf numFmtId="1" fontId="1" fillId="2" borderId="0" xfId="0" applyNumberFormat="1" applyFont="1" applyFill="1" applyBorder="1" applyAlignment="1">
      <alignment horizontal="left"/>
    </xf>
    <xf numFmtId="1" fontId="1" fillId="0" borderId="0" xfId="0" applyNumberFormat="1" applyFont="1" applyAlignment="1">
      <alignment/>
    </xf>
    <xf numFmtId="0" fontId="0" fillId="3" borderId="0" xfId="0" applyFill="1" applyAlignment="1">
      <alignment horizontal="center"/>
    </xf>
    <xf numFmtId="1" fontId="5" fillId="0" borderId="0" xfId="0" applyNumberFormat="1" applyFont="1" applyAlignment="1">
      <alignment/>
    </xf>
    <xf numFmtId="164" fontId="1" fillId="3" borderId="0" xfId="0" applyNumberFormat="1" applyFont="1" applyFill="1" applyAlignment="1">
      <alignment/>
    </xf>
    <xf numFmtId="1" fontId="1" fillId="4" borderId="0" xfId="0" applyNumberFormat="1" applyFont="1" applyFill="1" applyAlignment="1">
      <alignment/>
    </xf>
    <xf numFmtId="1" fontId="0" fillId="4" borderId="0" xfId="0" applyNumberFormat="1" applyFont="1" applyFill="1" applyAlignment="1">
      <alignment/>
    </xf>
    <xf numFmtId="0" fontId="0" fillId="4" borderId="0" xfId="0" applyFont="1" applyFill="1" applyAlignment="1">
      <alignment/>
    </xf>
    <xf numFmtId="1" fontId="0" fillId="4" borderId="0" xfId="0" applyNumberFormat="1" applyFill="1" applyAlignment="1">
      <alignment/>
    </xf>
    <xf numFmtId="0" fontId="0" fillId="4" borderId="0" xfId="0" applyFill="1" applyAlignment="1">
      <alignment/>
    </xf>
    <xf numFmtId="1" fontId="2" fillId="3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1" fontId="6" fillId="0" borderId="0" xfId="0" applyNumberFormat="1" applyFont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164" fontId="1" fillId="2" borderId="0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/>
    </xf>
    <xf numFmtId="1" fontId="2" fillId="2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" fontId="0" fillId="2" borderId="0" xfId="0" applyNumberFormat="1" applyFill="1" applyAlignment="1">
      <alignment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/>
    </xf>
    <xf numFmtId="1" fontId="7" fillId="0" borderId="0" xfId="0" applyNumberFormat="1" applyFont="1" applyAlignment="1">
      <alignment horizontal="center"/>
    </xf>
    <xf numFmtId="1" fontId="6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2"/>
  <dimension ref="A1:L149"/>
  <sheetViews>
    <sheetView tabSelected="1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L1" sqref="L1"/>
    </sheetView>
  </sheetViews>
  <sheetFormatPr defaultColWidth="9.00390625" defaultRowHeight="12.75"/>
  <cols>
    <col min="1" max="1" width="4.75390625" style="3" customWidth="1"/>
    <col min="2" max="2" width="17.00390625" style="6" bestFit="1" customWidth="1"/>
    <col min="3" max="3" width="6.75390625" style="11" customWidth="1"/>
    <col min="4" max="4" width="6.75390625" style="12" customWidth="1"/>
    <col min="5" max="5" width="6.75390625" style="18" customWidth="1"/>
    <col min="6" max="6" width="9.375" style="3" bestFit="1" customWidth="1"/>
    <col min="7" max="7" width="1.12109375" style="0" customWidth="1"/>
    <col min="8" max="9" width="6.75390625" style="23" customWidth="1"/>
    <col min="10" max="10" width="6.75390625" style="0" customWidth="1"/>
    <col min="11" max="11" width="10.75390625" style="1" customWidth="1"/>
    <col min="12" max="12" width="36.625" style="6" bestFit="1" customWidth="1"/>
  </cols>
  <sheetData>
    <row r="1" spans="1:8" ht="15.75">
      <c r="A1" s="14" t="s">
        <v>104</v>
      </c>
      <c r="B1" s="3"/>
      <c r="C1" s="6"/>
      <c r="D1" s="11"/>
      <c r="E1" s="12"/>
      <c r="H1" s="27" t="s">
        <v>89</v>
      </c>
    </row>
    <row r="2" spans="1:8" ht="12.75">
      <c r="A2" s="13" t="s">
        <v>67</v>
      </c>
      <c r="B2" s="3"/>
      <c r="C2" s="6"/>
      <c r="D2" s="11"/>
      <c r="E2" s="12"/>
      <c r="H2" s="27" t="s">
        <v>105</v>
      </c>
    </row>
    <row r="3" spans="1:8" ht="12.75">
      <c r="A3" s="13" t="s">
        <v>116</v>
      </c>
      <c r="B3" s="3"/>
      <c r="C3" s="6"/>
      <c r="D3" s="11"/>
      <c r="E3" s="12"/>
      <c r="H3" s="29" t="s">
        <v>90</v>
      </c>
    </row>
    <row r="4" spans="1:8" ht="12.75">
      <c r="A4" s="13" t="s">
        <v>117</v>
      </c>
      <c r="B4" s="3"/>
      <c r="C4" s="6"/>
      <c r="D4" s="11"/>
      <c r="E4" s="12"/>
      <c r="H4" s="29"/>
    </row>
    <row r="6" spans="2:10" ht="12.75">
      <c r="B6" s="15" t="s">
        <v>68</v>
      </c>
      <c r="C6" s="30">
        <v>12</v>
      </c>
      <c r="D6" s="12" t="s">
        <v>71</v>
      </c>
      <c r="F6" s="17"/>
      <c r="G6" s="16"/>
      <c r="H6" s="24"/>
      <c r="I6" s="24"/>
      <c r="J6" s="16"/>
    </row>
    <row r="7" spans="2:10" ht="12.75">
      <c r="B7" s="15" t="s">
        <v>69</v>
      </c>
      <c r="C7" s="30">
        <v>800</v>
      </c>
      <c r="D7" s="12" t="s">
        <v>72</v>
      </c>
      <c r="G7" s="16"/>
      <c r="H7" s="24"/>
      <c r="I7" s="24"/>
      <c r="J7" s="16"/>
    </row>
    <row r="8" spans="2:10" ht="12.75">
      <c r="B8" s="15" t="s">
        <v>70</v>
      </c>
      <c r="C8" s="30">
        <v>40</v>
      </c>
      <c r="D8" s="12" t="s">
        <v>71</v>
      </c>
      <c r="G8" s="16"/>
      <c r="H8" s="31" t="s">
        <v>88</v>
      </c>
      <c r="I8" s="32"/>
      <c r="J8" s="33"/>
    </row>
    <row r="9" spans="2:10" ht="12.75">
      <c r="B9" s="15" t="s">
        <v>78</v>
      </c>
      <c r="C9" s="30">
        <v>400</v>
      </c>
      <c r="D9" s="12" t="s">
        <v>71</v>
      </c>
      <c r="H9" s="31" t="s">
        <v>81</v>
      </c>
      <c r="I9" s="34"/>
      <c r="J9" s="35"/>
    </row>
    <row r="10" spans="1:12" ht="12.75">
      <c r="A10" s="20" t="s">
        <v>65</v>
      </c>
      <c r="B10" s="20" t="s">
        <v>66</v>
      </c>
      <c r="C10" s="21" t="s">
        <v>58</v>
      </c>
      <c r="D10" s="21" t="s">
        <v>59</v>
      </c>
      <c r="E10" s="21" t="s">
        <v>73</v>
      </c>
      <c r="F10" s="22" t="s">
        <v>60</v>
      </c>
      <c r="H10" s="26" t="s">
        <v>80</v>
      </c>
      <c r="I10" s="25" t="s">
        <v>79</v>
      </c>
      <c r="J10" s="21" t="s">
        <v>73</v>
      </c>
      <c r="K10" s="21" t="s">
        <v>82</v>
      </c>
      <c r="L10" s="21" t="s">
        <v>87</v>
      </c>
    </row>
    <row r="11" spans="1:12" ht="12.75">
      <c r="A11" s="4">
        <v>1</v>
      </c>
      <c r="B11" s="5" t="s">
        <v>31</v>
      </c>
      <c r="C11" s="7">
        <v>44.9</v>
      </c>
      <c r="D11" s="8">
        <v>123.2</v>
      </c>
      <c r="E11" s="36">
        <v>2</v>
      </c>
      <c r="F11" s="2" t="s">
        <v>63</v>
      </c>
      <c r="H11" s="34">
        <f>$C$6*C11</f>
        <v>538.8</v>
      </c>
      <c r="I11" s="34">
        <f>$C$7+$C$8*C11</f>
        <v>2596</v>
      </c>
      <c r="J11" s="35">
        <f>$C$9*E11</f>
        <v>800</v>
      </c>
      <c r="K11" s="28" t="s">
        <v>83</v>
      </c>
      <c r="L11" s="17" t="s">
        <v>92</v>
      </c>
    </row>
    <row r="12" spans="1:11" ht="12.75">
      <c r="A12" s="4">
        <v>2</v>
      </c>
      <c r="B12" s="5" t="s">
        <v>32</v>
      </c>
      <c r="C12" s="7">
        <v>27.3</v>
      </c>
      <c r="D12" s="8">
        <v>143</v>
      </c>
      <c r="E12" s="36">
        <v>1</v>
      </c>
      <c r="F12" s="2" t="s">
        <v>63</v>
      </c>
      <c r="H12" s="34">
        <f aca="true" t="shared" si="0" ref="H12:H73">$C$6*C12</f>
        <v>327.6</v>
      </c>
      <c r="I12" s="34">
        <f aca="true" t="shared" si="1" ref="I12:I73">$C$7+$C$8*C12</f>
        <v>1892</v>
      </c>
      <c r="J12" s="35">
        <f aca="true" t="shared" si="2" ref="J12:J73">$C$9*E12</f>
        <v>400</v>
      </c>
      <c r="K12" s="28"/>
    </row>
    <row r="13" spans="1:12" ht="12.75">
      <c r="A13" s="4">
        <v>3</v>
      </c>
      <c r="B13" s="5" t="s">
        <v>75</v>
      </c>
      <c r="C13" s="7">
        <v>44.5</v>
      </c>
      <c r="D13" s="8">
        <v>111</v>
      </c>
      <c r="E13" s="36">
        <v>2</v>
      </c>
      <c r="F13" s="2" t="s">
        <v>63</v>
      </c>
      <c r="H13" s="34">
        <f t="shared" si="0"/>
        <v>534</v>
      </c>
      <c r="I13" s="34">
        <f t="shared" si="1"/>
        <v>2580</v>
      </c>
      <c r="J13" s="35">
        <f t="shared" si="2"/>
        <v>800</v>
      </c>
      <c r="K13" s="28" t="s">
        <v>85</v>
      </c>
      <c r="L13" s="6" t="s">
        <v>108</v>
      </c>
    </row>
    <row r="14" spans="1:11" ht="12.75">
      <c r="A14" s="4">
        <v>4</v>
      </c>
      <c r="B14" s="5" t="s">
        <v>74</v>
      </c>
      <c r="C14" s="9">
        <v>91.3</v>
      </c>
      <c r="D14" s="10">
        <v>305.1</v>
      </c>
      <c r="E14" s="36">
        <v>3</v>
      </c>
      <c r="F14" s="2" t="s">
        <v>62</v>
      </c>
      <c r="H14" s="34">
        <f t="shared" si="0"/>
        <v>1095.6</v>
      </c>
      <c r="I14" s="34">
        <f t="shared" si="1"/>
        <v>4452</v>
      </c>
      <c r="J14" s="35">
        <f t="shared" si="2"/>
        <v>1200</v>
      </c>
      <c r="K14" s="28" t="s">
        <v>85</v>
      </c>
    </row>
    <row r="15" spans="1:11" ht="12.75">
      <c r="A15" s="4">
        <v>5</v>
      </c>
      <c r="B15" s="5" t="s">
        <v>33</v>
      </c>
      <c r="C15" s="9">
        <v>49.6</v>
      </c>
      <c r="D15" s="10">
        <v>193.8</v>
      </c>
      <c r="E15" s="36">
        <v>2</v>
      </c>
      <c r="F15" s="2" t="s">
        <v>63</v>
      </c>
      <c r="H15" s="34">
        <f t="shared" si="0"/>
        <v>595.2</v>
      </c>
      <c r="I15" s="34">
        <f t="shared" si="1"/>
        <v>2784</v>
      </c>
      <c r="J15" s="35">
        <f t="shared" si="2"/>
        <v>800</v>
      </c>
      <c r="K15" s="28"/>
    </row>
    <row r="16" spans="1:11" ht="12.75">
      <c r="A16" s="4">
        <v>6</v>
      </c>
      <c r="B16" s="5" t="s">
        <v>34</v>
      </c>
      <c r="C16" s="9">
        <v>46.3</v>
      </c>
      <c r="D16" s="10">
        <v>85.5</v>
      </c>
      <c r="E16" s="36">
        <v>0</v>
      </c>
      <c r="F16" s="4" t="s">
        <v>64</v>
      </c>
      <c r="H16" s="34">
        <f t="shared" si="0"/>
        <v>555.5999999999999</v>
      </c>
      <c r="I16" s="34">
        <f t="shared" si="1"/>
        <v>2652</v>
      </c>
      <c r="J16" s="35">
        <f t="shared" si="2"/>
        <v>0</v>
      </c>
      <c r="K16" s="28"/>
    </row>
    <row r="17" spans="1:12" ht="12.75">
      <c r="A17" s="4">
        <v>7</v>
      </c>
      <c r="B17" s="5" t="s">
        <v>35</v>
      </c>
      <c r="C17" s="9">
        <v>25.7</v>
      </c>
      <c r="D17" s="10">
        <v>55.1</v>
      </c>
      <c r="E17" s="36">
        <v>1</v>
      </c>
      <c r="F17" s="2" t="s">
        <v>62</v>
      </c>
      <c r="H17" s="34">
        <f t="shared" si="0"/>
        <v>308.4</v>
      </c>
      <c r="I17" s="34">
        <f t="shared" si="1"/>
        <v>1828</v>
      </c>
      <c r="J17" s="35">
        <f t="shared" si="2"/>
        <v>400</v>
      </c>
      <c r="K17" s="28" t="s">
        <v>84</v>
      </c>
      <c r="L17" s="6" t="s">
        <v>112</v>
      </c>
    </row>
    <row r="18" spans="1:12" ht="12.75">
      <c r="A18" s="4">
        <v>8</v>
      </c>
      <c r="B18" s="5" t="s">
        <v>36</v>
      </c>
      <c r="C18" s="9">
        <v>41.1</v>
      </c>
      <c r="D18" s="10">
        <v>79.3</v>
      </c>
      <c r="E18" s="36">
        <v>2</v>
      </c>
      <c r="F18" s="2" t="s">
        <v>62</v>
      </c>
      <c r="H18" s="34">
        <f t="shared" si="0"/>
        <v>493.20000000000005</v>
      </c>
      <c r="I18" s="34">
        <f t="shared" si="1"/>
        <v>2444</v>
      </c>
      <c r="J18" s="35">
        <f t="shared" si="2"/>
        <v>800</v>
      </c>
      <c r="K18" s="28" t="s">
        <v>110</v>
      </c>
      <c r="L18" s="6" t="s">
        <v>109</v>
      </c>
    </row>
    <row r="19" spans="1:12" ht="12.75">
      <c r="A19" s="4">
        <v>9</v>
      </c>
      <c r="B19" s="5" t="s">
        <v>37</v>
      </c>
      <c r="C19" s="9">
        <v>22.4</v>
      </c>
      <c r="D19" s="10">
        <v>47.8</v>
      </c>
      <c r="E19" s="36">
        <v>1</v>
      </c>
      <c r="F19" s="2" t="s">
        <v>62</v>
      </c>
      <c r="H19" s="34">
        <f t="shared" si="0"/>
        <v>268.79999999999995</v>
      </c>
      <c r="I19" s="34">
        <f t="shared" si="1"/>
        <v>1696</v>
      </c>
      <c r="J19" s="35">
        <f t="shared" si="2"/>
        <v>400</v>
      </c>
      <c r="K19" s="28" t="s">
        <v>111</v>
      </c>
      <c r="L19" s="6" t="s">
        <v>112</v>
      </c>
    </row>
    <row r="20" spans="1:12" ht="12.75">
      <c r="A20" s="4">
        <v>11</v>
      </c>
      <c r="B20" s="5" t="s">
        <v>50</v>
      </c>
      <c r="C20" s="9">
        <v>75.8</v>
      </c>
      <c r="D20" s="10">
        <v>173.6</v>
      </c>
      <c r="E20" s="36">
        <v>0</v>
      </c>
      <c r="F20" s="2" t="s">
        <v>62</v>
      </c>
      <c r="H20" s="34">
        <f t="shared" si="0"/>
        <v>909.5999999999999</v>
      </c>
      <c r="I20" s="34">
        <f t="shared" si="1"/>
        <v>3832</v>
      </c>
      <c r="J20" s="35">
        <f t="shared" si="2"/>
        <v>0</v>
      </c>
      <c r="K20" s="28" t="s">
        <v>111</v>
      </c>
      <c r="L20" s="6" t="s">
        <v>113</v>
      </c>
    </row>
    <row r="21" spans="1:11" ht="12.75">
      <c r="A21" s="4">
        <v>13</v>
      </c>
      <c r="B21" s="5" t="s">
        <v>51</v>
      </c>
      <c r="C21" s="9">
        <v>19.6</v>
      </c>
      <c r="D21" s="10">
        <v>18.2</v>
      </c>
      <c r="E21" s="36">
        <v>1</v>
      </c>
      <c r="F21" s="2" t="s">
        <v>63</v>
      </c>
      <c r="H21" s="34">
        <f t="shared" si="0"/>
        <v>235.20000000000002</v>
      </c>
      <c r="I21" s="34">
        <f t="shared" si="1"/>
        <v>1584</v>
      </c>
      <c r="J21" s="35">
        <f t="shared" si="2"/>
        <v>400</v>
      </c>
      <c r="K21" s="28"/>
    </row>
    <row r="22" spans="1:11" ht="12.75">
      <c r="A22" s="4">
        <v>14</v>
      </c>
      <c r="B22" s="5" t="s">
        <v>54</v>
      </c>
      <c r="C22" s="9">
        <v>21.3</v>
      </c>
      <c r="D22" s="10">
        <v>39.7</v>
      </c>
      <c r="E22" s="36">
        <v>1</v>
      </c>
      <c r="F22" s="2" t="s">
        <v>63</v>
      </c>
      <c r="H22" s="34">
        <f t="shared" si="0"/>
        <v>255.60000000000002</v>
      </c>
      <c r="I22" s="34">
        <f t="shared" si="1"/>
        <v>1652</v>
      </c>
      <c r="J22" s="35">
        <f t="shared" si="2"/>
        <v>400</v>
      </c>
      <c r="K22" s="28"/>
    </row>
    <row r="23" spans="1:12" ht="12.75">
      <c r="A23" s="4">
        <v>15</v>
      </c>
      <c r="B23" s="5" t="s">
        <v>52</v>
      </c>
      <c r="C23" s="9">
        <v>18.9</v>
      </c>
      <c r="D23" s="10">
        <v>50.1</v>
      </c>
      <c r="E23" s="36">
        <v>1</v>
      </c>
      <c r="F23" s="2" t="s">
        <v>61</v>
      </c>
      <c r="H23" s="34">
        <f t="shared" si="0"/>
        <v>226.79999999999998</v>
      </c>
      <c r="I23" s="34">
        <f t="shared" si="1"/>
        <v>1556</v>
      </c>
      <c r="J23" s="35">
        <f t="shared" si="2"/>
        <v>400</v>
      </c>
      <c r="K23" s="28" t="s">
        <v>111</v>
      </c>
      <c r="L23" s="6" t="s">
        <v>112</v>
      </c>
    </row>
    <row r="24" spans="1:11" ht="12.75">
      <c r="A24" s="4">
        <v>16</v>
      </c>
      <c r="B24" s="5" t="s">
        <v>53</v>
      </c>
      <c r="C24" s="9">
        <v>29</v>
      </c>
      <c r="D24" s="10">
        <v>0</v>
      </c>
      <c r="E24" s="36">
        <v>1</v>
      </c>
      <c r="F24" s="2" t="s">
        <v>63</v>
      </c>
      <c r="H24" s="34">
        <f t="shared" si="0"/>
        <v>348</v>
      </c>
      <c r="I24" s="34">
        <f t="shared" si="1"/>
        <v>1960</v>
      </c>
      <c r="J24" s="35">
        <f t="shared" si="2"/>
        <v>400</v>
      </c>
      <c r="K24" s="28"/>
    </row>
    <row r="25" spans="1:11" ht="12.75">
      <c r="A25" s="4">
        <v>18</v>
      </c>
      <c r="B25" s="5" t="s">
        <v>44</v>
      </c>
      <c r="C25" s="9">
        <v>8.4</v>
      </c>
      <c r="D25" s="10">
        <v>32.6</v>
      </c>
      <c r="E25" s="36">
        <v>0</v>
      </c>
      <c r="F25" s="2" t="s">
        <v>63</v>
      </c>
      <c r="H25" s="34">
        <f t="shared" si="0"/>
        <v>100.80000000000001</v>
      </c>
      <c r="I25" s="34">
        <f t="shared" si="1"/>
        <v>1136</v>
      </c>
      <c r="J25" s="35">
        <f t="shared" si="2"/>
        <v>0</v>
      </c>
      <c r="K25" s="28"/>
    </row>
    <row r="26" spans="1:11" ht="12.75">
      <c r="A26" s="4">
        <v>19</v>
      </c>
      <c r="B26" s="5" t="s">
        <v>45</v>
      </c>
      <c r="C26" s="9">
        <v>60.1</v>
      </c>
      <c r="D26" s="10">
        <v>155.7</v>
      </c>
      <c r="E26" s="36">
        <v>2</v>
      </c>
      <c r="F26" s="2" t="s">
        <v>62</v>
      </c>
      <c r="H26" s="34">
        <f t="shared" si="0"/>
        <v>721.2</v>
      </c>
      <c r="I26" s="34">
        <f t="shared" si="1"/>
        <v>3204</v>
      </c>
      <c r="J26" s="35">
        <f t="shared" si="2"/>
        <v>800</v>
      </c>
      <c r="K26" s="28" t="s">
        <v>85</v>
      </c>
    </row>
    <row r="27" spans="1:11" ht="12.75">
      <c r="A27" s="4">
        <v>20</v>
      </c>
      <c r="B27" s="5" t="s">
        <v>46</v>
      </c>
      <c r="C27" s="9">
        <v>19.7</v>
      </c>
      <c r="D27" s="10">
        <v>52.3</v>
      </c>
      <c r="E27" s="36">
        <v>1</v>
      </c>
      <c r="F27" s="2" t="s">
        <v>61</v>
      </c>
      <c r="H27" s="34">
        <f t="shared" si="0"/>
        <v>236.39999999999998</v>
      </c>
      <c r="I27" s="34">
        <f t="shared" si="1"/>
        <v>1588</v>
      </c>
      <c r="J27" s="35">
        <f t="shared" si="2"/>
        <v>400</v>
      </c>
      <c r="K27" s="28" t="s">
        <v>83</v>
      </c>
    </row>
    <row r="28" spans="1:12" ht="12.75">
      <c r="A28" s="4">
        <v>21</v>
      </c>
      <c r="B28" s="5" t="s">
        <v>47</v>
      </c>
      <c r="C28" s="9">
        <v>59.3</v>
      </c>
      <c r="D28" s="10">
        <v>209.8</v>
      </c>
      <c r="E28" s="36">
        <v>2</v>
      </c>
      <c r="F28" s="2" t="s">
        <v>61</v>
      </c>
      <c r="H28" s="34">
        <f t="shared" si="0"/>
        <v>711.5999999999999</v>
      </c>
      <c r="I28" s="34">
        <f t="shared" si="1"/>
        <v>3172</v>
      </c>
      <c r="J28" s="35">
        <f t="shared" si="2"/>
        <v>800</v>
      </c>
      <c r="K28" s="28" t="s">
        <v>83</v>
      </c>
      <c r="L28" s="6" t="s">
        <v>112</v>
      </c>
    </row>
    <row r="29" spans="1:11" ht="12.75">
      <c r="A29" s="4">
        <v>22</v>
      </c>
      <c r="B29" s="5" t="s">
        <v>76</v>
      </c>
      <c r="C29" s="9">
        <v>22.3</v>
      </c>
      <c r="D29" s="10">
        <v>40</v>
      </c>
      <c r="E29" s="36">
        <v>1</v>
      </c>
      <c r="F29" s="2" t="s">
        <v>62</v>
      </c>
      <c r="H29" s="34">
        <f t="shared" si="0"/>
        <v>267.6</v>
      </c>
      <c r="I29" s="34">
        <f t="shared" si="1"/>
        <v>1692</v>
      </c>
      <c r="J29" s="35">
        <f t="shared" si="2"/>
        <v>400</v>
      </c>
      <c r="K29" s="28" t="s">
        <v>85</v>
      </c>
    </row>
    <row r="30" spans="1:11" ht="12.75">
      <c r="A30" s="4">
        <v>23</v>
      </c>
      <c r="B30" s="5" t="s">
        <v>48</v>
      </c>
      <c r="C30" s="9">
        <v>24.3</v>
      </c>
      <c r="D30" s="10">
        <v>50.4</v>
      </c>
      <c r="E30" s="36">
        <v>0</v>
      </c>
      <c r="F30" s="2" t="s">
        <v>63</v>
      </c>
      <c r="H30" s="34">
        <f t="shared" si="0"/>
        <v>291.6</v>
      </c>
      <c r="I30" s="34">
        <f t="shared" si="1"/>
        <v>1772</v>
      </c>
      <c r="J30" s="35">
        <f t="shared" si="2"/>
        <v>0</v>
      </c>
      <c r="K30" s="28"/>
    </row>
    <row r="31" spans="1:11" ht="12.75">
      <c r="A31" s="4">
        <v>24</v>
      </c>
      <c r="B31" s="5" t="s">
        <v>49</v>
      </c>
      <c r="C31" s="9">
        <v>28.4</v>
      </c>
      <c r="D31" s="10">
        <v>8.2</v>
      </c>
      <c r="E31" s="36">
        <v>1</v>
      </c>
      <c r="F31" s="2" t="s">
        <v>63</v>
      </c>
      <c r="H31" s="34">
        <f t="shared" si="0"/>
        <v>340.79999999999995</v>
      </c>
      <c r="I31" s="34">
        <f t="shared" si="1"/>
        <v>1936</v>
      </c>
      <c r="J31" s="35">
        <f t="shared" si="2"/>
        <v>400</v>
      </c>
      <c r="K31" s="28" t="s">
        <v>111</v>
      </c>
    </row>
    <row r="32" spans="1:11" ht="12.75">
      <c r="A32" s="4">
        <v>26</v>
      </c>
      <c r="B32" s="5" t="s">
        <v>86</v>
      </c>
      <c r="C32" s="9">
        <v>58.2</v>
      </c>
      <c r="D32" s="10">
        <v>173.7</v>
      </c>
      <c r="E32" s="36">
        <v>2</v>
      </c>
      <c r="F32" s="2" t="s">
        <v>62</v>
      </c>
      <c r="H32" s="34">
        <f t="shared" si="0"/>
        <v>698.4000000000001</v>
      </c>
      <c r="I32" s="34">
        <f t="shared" si="1"/>
        <v>3128</v>
      </c>
      <c r="J32" s="35">
        <f t="shared" si="2"/>
        <v>800</v>
      </c>
      <c r="K32" s="28" t="s">
        <v>83</v>
      </c>
    </row>
    <row r="33" spans="1:11" ht="12.75">
      <c r="A33" s="4">
        <v>27</v>
      </c>
      <c r="B33" s="5" t="s">
        <v>23</v>
      </c>
      <c r="C33" s="9">
        <v>52.3</v>
      </c>
      <c r="D33" s="10">
        <v>190.4</v>
      </c>
      <c r="E33" s="36">
        <v>2</v>
      </c>
      <c r="F33" s="2" t="s">
        <v>63</v>
      </c>
      <c r="H33" s="34">
        <f t="shared" si="0"/>
        <v>627.5999999999999</v>
      </c>
      <c r="I33" s="34">
        <f t="shared" si="1"/>
        <v>2892</v>
      </c>
      <c r="J33" s="35">
        <f t="shared" si="2"/>
        <v>800</v>
      </c>
      <c r="K33" s="28" t="s">
        <v>111</v>
      </c>
    </row>
    <row r="34" spans="1:11" ht="12.75">
      <c r="A34" s="4">
        <v>28</v>
      </c>
      <c r="B34" s="5" t="s">
        <v>24</v>
      </c>
      <c r="C34" s="9">
        <v>92.1</v>
      </c>
      <c r="D34" s="10">
        <v>321.8</v>
      </c>
      <c r="E34" s="36">
        <v>0</v>
      </c>
      <c r="F34" s="2" t="s">
        <v>63</v>
      </c>
      <c r="H34" s="34">
        <f t="shared" si="0"/>
        <v>1105.1999999999998</v>
      </c>
      <c r="I34" s="34">
        <f t="shared" si="1"/>
        <v>4484</v>
      </c>
      <c r="J34" s="35">
        <f t="shared" si="2"/>
        <v>0</v>
      </c>
      <c r="K34" s="28" t="s">
        <v>111</v>
      </c>
    </row>
    <row r="35" spans="1:11" ht="12.75">
      <c r="A35" s="4">
        <v>29</v>
      </c>
      <c r="B35" s="5" t="s">
        <v>25</v>
      </c>
      <c r="C35" s="9">
        <v>84.8</v>
      </c>
      <c r="D35" s="10">
        <v>177.8</v>
      </c>
      <c r="E35" s="36">
        <v>3</v>
      </c>
      <c r="F35" s="4" t="s">
        <v>64</v>
      </c>
      <c r="H35" s="34">
        <f t="shared" si="0"/>
        <v>1017.5999999999999</v>
      </c>
      <c r="I35" s="34">
        <f t="shared" si="1"/>
        <v>4192</v>
      </c>
      <c r="J35" s="35">
        <f t="shared" si="2"/>
        <v>1200</v>
      </c>
      <c r="K35" s="28"/>
    </row>
    <row r="36" spans="1:11" ht="12.75">
      <c r="A36" s="4">
        <v>30</v>
      </c>
      <c r="B36" s="5" t="s">
        <v>26</v>
      </c>
      <c r="C36" s="9">
        <v>54.8</v>
      </c>
      <c r="D36" s="10">
        <v>140.1</v>
      </c>
      <c r="E36" s="36">
        <v>2</v>
      </c>
      <c r="F36" s="2" t="s">
        <v>62</v>
      </c>
      <c r="H36" s="34">
        <f t="shared" si="0"/>
        <v>657.5999999999999</v>
      </c>
      <c r="I36" s="34">
        <f t="shared" si="1"/>
        <v>2992</v>
      </c>
      <c r="J36" s="35">
        <f t="shared" si="2"/>
        <v>800</v>
      </c>
      <c r="K36" s="28" t="s">
        <v>114</v>
      </c>
    </row>
    <row r="37" spans="1:12" ht="12.75">
      <c r="A37" s="4">
        <v>31</v>
      </c>
      <c r="B37" s="5" t="s">
        <v>77</v>
      </c>
      <c r="C37" s="9">
        <v>50.8</v>
      </c>
      <c r="D37" s="10">
        <v>31.5</v>
      </c>
      <c r="E37" s="36">
        <v>2</v>
      </c>
      <c r="F37" s="2" t="s">
        <v>62</v>
      </c>
      <c r="H37" s="34">
        <f t="shared" si="0"/>
        <v>609.5999999999999</v>
      </c>
      <c r="I37" s="34">
        <f t="shared" si="1"/>
        <v>2832</v>
      </c>
      <c r="J37" s="35">
        <f t="shared" si="2"/>
        <v>800</v>
      </c>
      <c r="K37" s="28" t="s">
        <v>84</v>
      </c>
      <c r="L37" s="6" t="s">
        <v>115</v>
      </c>
    </row>
    <row r="38" spans="1:11" ht="12.75">
      <c r="A38" s="4">
        <v>32</v>
      </c>
      <c r="B38" s="5" t="s">
        <v>27</v>
      </c>
      <c r="C38" s="9">
        <v>31.5</v>
      </c>
      <c r="D38" s="10">
        <v>86.4</v>
      </c>
      <c r="E38" s="36">
        <v>1</v>
      </c>
      <c r="F38" s="2" t="s">
        <v>63</v>
      </c>
      <c r="H38" s="34">
        <f t="shared" si="0"/>
        <v>378</v>
      </c>
      <c r="I38" s="34">
        <f t="shared" si="1"/>
        <v>2060</v>
      </c>
      <c r="J38" s="35">
        <f t="shared" si="2"/>
        <v>400</v>
      </c>
      <c r="K38" s="28" t="s">
        <v>85</v>
      </c>
    </row>
    <row r="39" spans="1:11" ht="12.75">
      <c r="A39" s="4">
        <v>33</v>
      </c>
      <c r="B39" s="5" t="s">
        <v>28</v>
      </c>
      <c r="C39" s="9">
        <v>36.2</v>
      </c>
      <c r="D39" s="10">
        <v>154.7</v>
      </c>
      <c r="E39" s="36">
        <v>1</v>
      </c>
      <c r="F39" s="2" t="s">
        <v>63</v>
      </c>
      <c r="H39" s="34">
        <f t="shared" si="0"/>
        <v>434.40000000000003</v>
      </c>
      <c r="I39" s="34">
        <f t="shared" si="1"/>
        <v>2248</v>
      </c>
      <c r="J39" s="35">
        <f t="shared" si="2"/>
        <v>400</v>
      </c>
      <c r="K39" s="28"/>
    </row>
    <row r="40" spans="1:11" ht="12.75">
      <c r="A40" s="4">
        <v>34</v>
      </c>
      <c r="B40" s="5" t="s">
        <v>29</v>
      </c>
      <c r="C40" s="9">
        <v>32.2</v>
      </c>
      <c r="D40" s="10">
        <v>0.4</v>
      </c>
      <c r="E40" s="36">
        <v>0</v>
      </c>
      <c r="F40" s="4" t="s">
        <v>64</v>
      </c>
      <c r="H40" s="34">
        <f t="shared" si="0"/>
        <v>386.40000000000003</v>
      </c>
      <c r="I40" s="34">
        <f t="shared" si="1"/>
        <v>2088</v>
      </c>
      <c r="J40" s="35">
        <f t="shared" si="2"/>
        <v>0</v>
      </c>
      <c r="K40" s="28"/>
    </row>
    <row r="41" spans="1:12" ht="12.75">
      <c r="A41" s="4">
        <v>35</v>
      </c>
      <c r="B41" s="5" t="s">
        <v>30</v>
      </c>
      <c r="C41" s="9">
        <v>33</v>
      </c>
      <c r="D41" s="10">
        <v>116.2</v>
      </c>
      <c r="E41" s="36">
        <v>1</v>
      </c>
      <c r="F41" s="2" t="s">
        <v>63</v>
      </c>
      <c r="H41" s="34">
        <f t="shared" si="0"/>
        <v>396</v>
      </c>
      <c r="I41" s="34">
        <f t="shared" si="1"/>
        <v>2120</v>
      </c>
      <c r="J41" s="35">
        <f t="shared" si="2"/>
        <v>400</v>
      </c>
      <c r="K41" s="28" t="s">
        <v>83</v>
      </c>
      <c r="L41" s="6" t="s">
        <v>91</v>
      </c>
    </row>
    <row r="42" spans="1:11" ht="12.75">
      <c r="A42" s="4">
        <v>36</v>
      </c>
      <c r="B42" s="5" t="s">
        <v>4</v>
      </c>
      <c r="C42" s="9">
        <v>31</v>
      </c>
      <c r="D42" s="10">
        <v>152.3</v>
      </c>
      <c r="E42" s="36">
        <v>1</v>
      </c>
      <c r="F42" s="2" t="s">
        <v>61</v>
      </c>
      <c r="H42" s="34">
        <f t="shared" si="0"/>
        <v>372</v>
      </c>
      <c r="I42" s="34">
        <f t="shared" si="1"/>
        <v>2040</v>
      </c>
      <c r="J42" s="35">
        <f t="shared" si="2"/>
        <v>400</v>
      </c>
      <c r="K42" s="28" t="s">
        <v>85</v>
      </c>
    </row>
    <row r="43" spans="1:11" ht="12.75">
      <c r="A43" s="4">
        <v>37</v>
      </c>
      <c r="B43" s="5" t="s">
        <v>5</v>
      </c>
      <c r="C43" s="9">
        <v>31.8</v>
      </c>
      <c r="D43" s="10">
        <v>125.8</v>
      </c>
      <c r="E43" s="36">
        <v>1</v>
      </c>
      <c r="F43" s="2" t="s">
        <v>63</v>
      </c>
      <c r="H43" s="34">
        <f t="shared" si="0"/>
        <v>381.6</v>
      </c>
      <c r="I43" s="34">
        <f t="shared" si="1"/>
        <v>2072</v>
      </c>
      <c r="J43" s="35">
        <f t="shared" si="2"/>
        <v>400</v>
      </c>
      <c r="K43" s="28"/>
    </row>
    <row r="44" spans="1:11" ht="12.75">
      <c r="A44" s="4">
        <v>38</v>
      </c>
      <c r="B44" s="5" t="s">
        <v>6</v>
      </c>
      <c r="C44" s="9">
        <v>25.1</v>
      </c>
      <c r="D44" s="10">
        <v>80.3</v>
      </c>
      <c r="E44" s="36">
        <v>1</v>
      </c>
      <c r="F44" s="2" t="s">
        <v>63</v>
      </c>
      <c r="H44" s="34">
        <f t="shared" si="0"/>
        <v>301.20000000000005</v>
      </c>
      <c r="I44" s="34">
        <f t="shared" si="1"/>
        <v>1804</v>
      </c>
      <c r="J44" s="35">
        <f t="shared" si="2"/>
        <v>400</v>
      </c>
      <c r="K44" s="28"/>
    </row>
    <row r="45" spans="1:12" ht="12.75">
      <c r="A45" s="4">
        <v>39</v>
      </c>
      <c r="B45" s="5" t="s">
        <v>7</v>
      </c>
      <c r="C45" s="9">
        <v>87.5</v>
      </c>
      <c r="D45" s="10">
        <v>171.7</v>
      </c>
      <c r="E45" s="36">
        <v>3</v>
      </c>
      <c r="F45" s="2" t="s">
        <v>62</v>
      </c>
      <c r="H45" s="34">
        <f t="shared" si="0"/>
        <v>1050</v>
      </c>
      <c r="I45" s="34">
        <f t="shared" si="1"/>
        <v>4300</v>
      </c>
      <c r="J45" s="35">
        <f t="shared" si="2"/>
        <v>1200</v>
      </c>
      <c r="K45" s="28" t="s">
        <v>83</v>
      </c>
      <c r="L45" s="6" t="s">
        <v>103</v>
      </c>
    </row>
    <row r="46" spans="1:11" ht="12.75">
      <c r="A46" s="4">
        <v>40</v>
      </c>
      <c r="B46" s="5" t="s">
        <v>8</v>
      </c>
      <c r="C46" s="9">
        <v>57.9</v>
      </c>
      <c r="D46" s="10">
        <v>380.9</v>
      </c>
      <c r="E46" s="36">
        <v>2</v>
      </c>
      <c r="F46" s="2" t="s">
        <v>62</v>
      </c>
      <c r="H46" s="34">
        <f t="shared" si="0"/>
        <v>694.8</v>
      </c>
      <c r="I46" s="34">
        <f t="shared" si="1"/>
        <v>3116</v>
      </c>
      <c r="J46" s="35">
        <f t="shared" si="2"/>
        <v>800</v>
      </c>
      <c r="K46" s="28" t="s">
        <v>110</v>
      </c>
    </row>
    <row r="47" spans="1:12" ht="12.75">
      <c r="A47" s="4">
        <v>41</v>
      </c>
      <c r="B47" s="5" t="s">
        <v>9</v>
      </c>
      <c r="C47" s="9">
        <v>103.6</v>
      </c>
      <c r="D47" s="10">
        <v>189.6</v>
      </c>
      <c r="E47" s="36">
        <v>3</v>
      </c>
      <c r="F47" s="2" t="s">
        <v>62</v>
      </c>
      <c r="H47" s="34">
        <f t="shared" si="0"/>
        <v>1243.1999999999998</v>
      </c>
      <c r="I47" s="34">
        <f t="shared" si="1"/>
        <v>4944</v>
      </c>
      <c r="J47" s="35">
        <f t="shared" si="2"/>
        <v>1200</v>
      </c>
      <c r="K47" s="28" t="s">
        <v>110</v>
      </c>
      <c r="L47" s="6" t="s">
        <v>93</v>
      </c>
    </row>
    <row r="48" spans="1:12" ht="12.75">
      <c r="A48" s="4">
        <v>42</v>
      </c>
      <c r="B48" s="5" t="s">
        <v>38</v>
      </c>
      <c r="C48" s="9">
        <v>128.5</v>
      </c>
      <c r="D48" s="10">
        <v>293.8</v>
      </c>
      <c r="E48" s="36">
        <v>3</v>
      </c>
      <c r="F48" s="2" t="s">
        <v>61</v>
      </c>
      <c r="H48" s="34">
        <f t="shared" si="0"/>
        <v>1542</v>
      </c>
      <c r="I48" s="34">
        <f t="shared" si="1"/>
        <v>5940</v>
      </c>
      <c r="J48" s="35">
        <f t="shared" si="2"/>
        <v>1200</v>
      </c>
      <c r="K48" s="28" t="s">
        <v>85</v>
      </c>
      <c r="L48" s="6" t="s">
        <v>94</v>
      </c>
    </row>
    <row r="49" spans="1:11" ht="12.75">
      <c r="A49" s="4">
        <v>43</v>
      </c>
      <c r="B49" s="5" t="s">
        <v>10</v>
      </c>
      <c r="C49" s="9">
        <v>46.6</v>
      </c>
      <c r="D49" s="10">
        <v>262.7</v>
      </c>
      <c r="E49" s="36">
        <v>2</v>
      </c>
      <c r="F49" s="2" t="s">
        <v>63</v>
      </c>
      <c r="H49" s="34">
        <f t="shared" si="0"/>
        <v>559.2</v>
      </c>
      <c r="I49" s="34">
        <f t="shared" si="1"/>
        <v>2664</v>
      </c>
      <c r="J49" s="35">
        <f t="shared" si="2"/>
        <v>800</v>
      </c>
      <c r="K49" s="28"/>
    </row>
    <row r="50" spans="1:11" ht="12.75">
      <c r="A50" s="4">
        <v>44</v>
      </c>
      <c r="B50" s="5" t="s">
        <v>11</v>
      </c>
      <c r="C50" s="9">
        <v>39.1</v>
      </c>
      <c r="D50" s="10">
        <v>235</v>
      </c>
      <c r="E50" s="36">
        <v>1</v>
      </c>
      <c r="F50" s="2" t="s">
        <v>63</v>
      </c>
      <c r="H50" s="34">
        <f t="shared" si="0"/>
        <v>469.20000000000005</v>
      </c>
      <c r="I50" s="34">
        <f t="shared" si="1"/>
        <v>2364</v>
      </c>
      <c r="J50" s="35">
        <f t="shared" si="2"/>
        <v>400</v>
      </c>
      <c r="K50" s="28"/>
    </row>
    <row r="51" spans="1:12" ht="12.75">
      <c r="A51" s="4">
        <v>46</v>
      </c>
      <c r="B51" s="5" t="s">
        <v>39</v>
      </c>
      <c r="C51" s="9">
        <v>19.7</v>
      </c>
      <c r="D51" s="10">
        <v>37.2</v>
      </c>
      <c r="E51" s="36">
        <v>1</v>
      </c>
      <c r="F51" s="2" t="s">
        <v>62</v>
      </c>
      <c r="H51" s="34">
        <f t="shared" si="0"/>
        <v>236.39999999999998</v>
      </c>
      <c r="I51" s="34">
        <f t="shared" si="1"/>
        <v>1588</v>
      </c>
      <c r="J51" s="35">
        <f t="shared" si="2"/>
        <v>400</v>
      </c>
      <c r="K51" s="28" t="s">
        <v>83</v>
      </c>
      <c r="L51" s="6" t="s">
        <v>102</v>
      </c>
    </row>
    <row r="52" spans="1:11" ht="12.75">
      <c r="A52" s="4">
        <v>47</v>
      </c>
      <c r="B52" s="5" t="s">
        <v>40</v>
      </c>
      <c r="C52" s="9">
        <v>64</v>
      </c>
      <c r="D52" s="10">
        <v>0</v>
      </c>
      <c r="E52" s="36">
        <v>2</v>
      </c>
      <c r="F52" s="2" t="s">
        <v>62</v>
      </c>
      <c r="H52" s="34">
        <f t="shared" si="0"/>
        <v>768</v>
      </c>
      <c r="I52" s="34">
        <f t="shared" si="1"/>
        <v>3360</v>
      </c>
      <c r="J52" s="35">
        <f t="shared" si="2"/>
        <v>800</v>
      </c>
      <c r="K52" s="28" t="s">
        <v>84</v>
      </c>
    </row>
    <row r="53" spans="1:11" ht="12.75">
      <c r="A53" s="4">
        <v>49</v>
      </c>
      <c r="B53" s="5" t="s">
        <v>41</v>
      </c>
      <c r="C53" s="9">
        <v>82.7</v>
      </c>
      <c r="D53" s="10">
        <v>207.4</v>
      </c>
      <c r="E53" s="36">
        <v>3</v>
      </c>
      <c r="F53" s="2" t="s">
        <v>63</v>
      </c>
      <c r="H53" s="34">
        <f t="shared" si="0"/>
        <v>992.4000000000001</v>
      </c>
      <c r="I53" s="34">
        <f t="shared" si="1"/>
        <v>4108</v>
      </c>
      <c r="J53" s="35">
        <f t="shared" si="2"/>
        <v>1200</v>
      </c>
      <c r="K53" s="28"/>
    </row>
    <row r="54" spans="1:11" ht="12.75">
      <c r="A54" s="4">
        <v>50</v>
      </c>
      <c r="B54" s="5" t="s">
        <v>42</v>
      </c>
      <c r="C54" s="9">
        <v>75.7</v>
      </c>
      <c r="D54" s="10">
        <v>211.2</v>
      </c>
      <c r="E54" s="36">
        <v>0</v>
      </c>
      <c r="F54" s="4" t="s">
        <v>64</v>
      </c>
      <c r="H54" s="34">
        <f t="shared" si="0"/>
        <v>908.4000000000001</v>
      </c>
      <c r="I54" s="34">
        <f t="shared" si="1"/>
        <v>3828</v>
      </c>
      <c r="J54" s="35">
        <f t="shared" si="2"/>
        <v>0</v>
      </c>
      <c r="K54" s="28"/>
    </row>
    <row r="55" spans="1:12" ht="12.75">
      <c r="A55" s="4">
        <v>51</v>
      </c>
      <c r="B55" s="5" t="s">
        <v>43</v>
      </c>
      <c r="C55" s="9">
        <v>38.4</v>
      </c>
      <c r="D55" s="10">
        <v>107.3</v>
      </c>
      <c r="E55" s="36">
        <v>1</v>
      </c>
      <c r="F55" s="2" t="s">
        <v>63</v>
      </c>
      <c r="H55" s="34">
        <f t="shared" si="0"/>
        <v>460.79999999999995</v>
      </c>
      <c r="I55" s="34">
        <f t="shared" si="1"/>
        <v>2336</v>
      </c>
      <c r="J55" s="35">
        <f t="shared" si="2"/>
        <v>400</v>
      </c>
      <c r="K55" s="28"/>
      <c r="L55" s="6" t="s">
        <v>101</v>
      </c>
    </row>
    <row r="56" spans="1:12" ht="12.75">
      <c r="A56" s="4">
        <v>52</v>
      </c>
      <c r="B56" s="5" t="s">
        <v>55</v>
      </c>
      <c r="C56" s="9">
        <v>26.9</v>
      </c>
      <c r="D56" s="10">
        <v>39.1</v>
      </c>
      <c r="E56" s="36">
        <v>1</v>
      </c>
      <c r="F56" s="2" t="s">
        <v>63</v>
      </c>
      <c r="H56" s="34">
        <f t="shared" si="0"/>
        <v>322.79999999999995</v>
      </c>
      <c r="I56" s="34">
        <f t="shared" si="1"/>
        <v>1876</v>
      </c>
      <c r="J56" s="35">
        <f t="shared" si="2"/>
        <v>400</v>
      </c>
      <c r="K56" s="28"/>
      <c r="L56" s="6" t="s">
        <v>101</v>
      </c>
    </row>
    <row r="57" spans="1:12" ht="12.75">
      <c r="A57" s="4">
        <v>53</v>
      </c>
      <c r="B57" s="5" t="s">
        <v>56</v>
      </c>
      <c r="C57" s="9">
        <v>13.2</v>
      </c>
      <c r="D57" s="10">
        <v>81.5</v>
      </c>
      <c r="E57" s="36">
        <v>5</v>
      </c>
      <c r="F57" s="2" t="s">
        <v>61</v>
      </c>
      <c r="H57" s="34">
        <f t="shared" si="0"/>
        <v>158.39999999999998</v>
      </c>
      <c r="I57" s="34">
        <f t="shared" si="1"/>
        <v>1328</v>
      </c>
      <c r="J57" s="35">
        <f t="shared" si="2"/>
        <v>2000</v>
      </c>
      <c r="K57" s="28" t="s">
        <v>83</v>
      </c>
      <c r="L57" s="6" t="s">
        <v>100</v>
      </c>
    </row>
    <row r="58" spans="1:11" ht="12.75">
      <c r="A58" s="4">
        <v>54</v>
      </c>
      <c r="B58" s="5" t="s">
        <v>57</v>
      </c>
      <c r="C58" s="9">
        <v>20.4</v>
      </c>
      <c r="D58" s="10">
        <v>21.8</v>
      </c>
      <c r="E58" s="36">
        <v>1</v>
      </c>
      <c r="F58" s="2" t="s">
        <v>63</v>
      </c>
      <c r="H58" s="34">
        <f t="shared" si="0"/>
        <v>244.79999999999998</v>
      </c>
      <c r="I58" s="34">
        <f t="shared" si="1"/>
        <v>1616</v>
      </c>
      <c r="J58" s="35">
        <f t="shared" si="2"/>
        <v>400</v>
      </c>
      <c r="K58" s="28"/>
    </row>
    <row r="59" spans="1:11" ht="12.75">
      <c r="A59" s="4">
        <v>55</v>
      </c>
      <c r="B59" s="5" t="s">
        <v>12</v>
      </c>
      <c r="C59" s="9">
        <v>51.2</v>
      </c>
      <c r="D59" s="10">
        <v>81.9</v>
      </c>
      <c r="E59" s="36">
        <v>2</v>
      </c>
      <c r="F59" s="2" t="s">
        <v>62</v>
      </c>
      <c r="H59" s="34">
        <f t="shared" si="0"/>
        <v>614.4000000000001</v>
      </c>
      <c r="I59" s="34">
        <f t="shared" si="1"/>
        <v>2848</v>
      </c>
      <c r="J59" s="35">
        <f t="shared" si="2"/>
        <v>800</v>
      </c>
      <c r="K59" s="28" t="s">
        <v>84</v>
      </c>
    </row>
    <row r="60" spans="1:12" ht="12.75">
      <c r="A60" s="4">
        <v>56</v>
      </c>
      <c r="B60" s="5" t="s">
        <v>13</v>
      </c>
      <c r="C60" s="9">
        <v>54.8</v>
      </c>
      <c r="D60" s="10">
        <v>88</v>
      </c>
      <c r="E60" s="36">
        <v>5</v>
      </c>
      <c r="F60" s="2" t="s">
        <v>61</v>
      </c>
      <c r="H60" s="34">
        <f t="shared" si="0"/>
        <v>657.5999999999999</v>
      </c>
      <c r="I60" s="34">
        <f t="shared" si="1"/>
        <v>2992</v>
      </c>
      <c r="J60" s="35">
        <f t="shared" si="2"/>
        <v>2000</v>
      </c>
      <c r="K60" s="28" t="s">
        <v>83</v>
      </c>
      <c r="L60" s="6" t="s">
        <v>97</v>
      </c>
    </row>
    <row r="61" spans="1:11" ht="12.75">
      <c r="A61" s="4">
        <v>57</v>
      </c>
      <c r="B61" s="5" t="s">
        <v>14</v>
      </c>
      <c r="C61" s="9">
        <v>61.1</v>
      </c>
      <c r="D61" s="10">
        <v>378</v>
      </c>
      <c r="E61" s="36">
        <v>2</v>
      </c>
      <c r="F61" s="2" t="s">
        <v>63</v>
      </c>
      <c r="H61" s="34">
        <f t="shared" si="0"/>
        <v>733.2</v>
      </c>
      <c r="I61" s="34">
        <f t="shared" si="1"/>
        <v>3244</v>
      </c>
      <c r="J61" s="35">
        <f t="shared" si="2"/>
        <v>800</v>
      </c>
      <c r="K61" s="28" t="s">
        <v>111</v>
      </c>
    </row>
    <row r="62" spans="1:11" ht="12.75">
      <c r="A62" s="4">
        <v>58</v>
      </c>
      <c r="B62" s="5" t="s">
        <v>15</v>
      </c>
      <c r="C62" s="9">
        <v>87</v>
      </c>
      <c r="D62" s="10">
        <v>124.6</v>
      </c>
      <c r="E62" s="36">
        <v>3</v>
      </c>
      <c r="F62" s="2" t="s">
        <v>61</v>
      </c>
      <c r="H62" s="34">
        <f t="shared" si="0"/>
        <v>1044</v>
      </c>
      <c r="I62" s="34">
        <f t="shared" si="1"/>
        <v>4280</v>
      </c>
      <c r="J62" s="35">
        <f t="shared" si="2"/>
        <v>1200</v>
      </c>
      <c r="K62" s="28" t="s">
        <v>83</v>
      </c>
    </row>
    <row r="63" spans="1:12" ht="12.75">
      <c r="A63" s="4">
        <v>59</v>
      </c>
      <c r="B63" s="5" t="s">
        <v>16</v>
      </c>
      <c r="C63" s="9">
        <v>94.1</v>
      </c>
      <c r="D63" s="10">
        <v>244.8</v>
      </c>
      <c r="E63" s="36">
        <v>5</v>
      </c>
      <c r="F63" s="2" t="s">
        <v>62</v>
      </c>
      <c r="H63" s="34">
        <f t="shared" si="0"/>
        <v>1129.1999999999998</v>
      </c>
      <c r="I63" s="34">
        <f t="shared" si="1"/>
        <v>4564</v>
      </c>
      <c r="J63" s="35">
        <f t="shared" si="2"/>
        <v>2000</v>
      </c>
      <c r="K63" s="28" t="s">
        <v>83</v>
      </c>
      <c r="L63" s="6" t="s">
        <v>95</v>
      </c>
    </row>
    <row r="64" spans="1:12" ht="12.75">
      <c r="A64" s="4">
        <v>60</v>
      </c>
      <c r="B64" s="5" t="s">
        <v>17</v>
      </c>
      <c r="C64" s="9">
        <v>59.3</v>
      </c>
      <c r="D64" s="10">
        <v>316</v>
      </c>
      <c r="E64" s="36">
        <v>2</v>
      </c>
      <c r="F64" s="2" t="s">
        <v>61</v>
      </c>
      <c r="H64" s="34">
        <f t="shared" si="0"/>
        <v>711.5999999999999</v>
      </c>
      <c r="I64" s="34">
        <f t="shared" si="1"/>
        <v>3172</v>
      </c>
      <c r="J64" s="35">
        <f t="shared" si="2"/>
        <v>800</v>
      </c>
      <c r="K64" s="28" t="s">
        <v>83</v>
      </c>
      <c r="L64" s="6" t="s">
        <v>96</v>
      </c>
    </row>
    <row r="65" spans="1:11" ht="12.75">
      <c r="A65" s="4">
        <v>61</v>
      </c>
      <c r="B65" s="5" t="s">
        <v>18</v>
      </c>
      <c r="C65" s="9">
        <v>56.9</v>
      </c>
      <c r="D65" s="10">
        <v>320</v>
      </c>
      <c r="E65" s="36">
        <v>2</v>
      </c>
      <c r="F65" s="4" t="s">
        <v>64</v>
      </c>
      <c r="H65" s="34">
        <f t="shared" si="0"/>
        <v>682.8</v>
      </c>
      <c r="I65" s="34">
        <f t="shared" si="1"/>
        <v>3076</v>
      </c>
      <c r="J65" s="35">
        <f t="shared" si="2"/>
        <v>800</v>
      </c>
      <c r="K65" s="28" t="s">
        <v>85</v>
      </c>
    </row>
    <row r="66" spans="1:11" ht="12.75">
      <c r="A66" s="4">
        <v>62</v>
      </c>
      <c r="B66" s="5" t="s">
        <v>19</v>
      </c>
      <c r="C66" s="9">
        <v>57.8</v>
      </c>
      <c r="D66" s="10">
        <v>133.7</v>
      </c>
      <c r="E66" s="36">
        <v>2</v>
      </c>
      <c r="F66" s="2" t="s">
        <v>63</v>
      </c>
      <c r="H66" s="34">
        <f t="shared" si="0"/>
        <v>693.5999999999999</v>
      </c>
      <c r="I66" s="34">
        <f t="shared" si="1"/>
        <v>3112</v>
      </c>
      <c r="J66" s="35">
        <f t="shared" si="2"/>
        <v>800</v>
      </c>
      <c r="K66" s="28" t="s">
        <v>111</v>
      </c>
    </row>
    <row r="67" spans="1:11" ht="12.75">
      <c r="A67" s="4">
        <v>63</v>
      </c>
      <c r="B67" s="5" t="s">
        <v>20</v>
      </c>
      <c r="C67" s="9">
        <v>144.4</v>
      </c>
      <c r="D67" s="10">
        <v>258.4</v>
      </c>
      <c r="E67" s="36">
        <v>3</v>
      </c>
      <c r="F67" s="2" t="s">
        <v>61</v>
      </c>
      <c r="H67" s="34">
        <f t="shared" si="0"/>
        <v>1732.8000000000002</v>
      </c>
      <c r="I67" s="34">
        <f t="shared" si="1"/>
        <v>6576</v>
      </c>
      <c r="J67" s="35">
        <f t="shared" si="2"/>
        <v>1200</v>
      </c>
      <c r="K67" s="28" t="s">
        <v>83</v>
      </c>
    </row>
    <row r="68" spans="1:11" ht="12.75">
      <c r="A68" s="4">
        <v>64</v>
      </c>
      <c r="B68" s="5" t="s">
        <v>21</v>
      </c>
      <c r="C68" s="9">
        <v>65.8</v>
      </c>
      <c r="D68" s="10">
        <v>346.1</v>
      </c>
      <c r="E68" s="36">
        <v>2</v>
      </c>
      <c r="F68" s="2" t="s">
        <v>62</v>
      </c>
      <c r="H68" s="34">
        <f t="shared" si="0"/>
        <v>789.5999999999999</v>
      </c>
      <c r="I68" s="34">
        <f t="shared" si="1"/>
        <v>3432</v>
      </c>
      <c r="J68" s="35">
        <f t="shared" si="2"/>
        <v>800</v>
      </c>
      <c r="K68" s="28" t="s">
        <v>110</v>
      </c>
    </row>
    <row r="69" spans="1:11" ht="12.75">
      <c r="A69" s="4">
        <v>67</v>
      </c>
      <c r="B69" s="5" t="s">
        <v>22</v>
      </c>
      <c r="C69" s="9">
        <v>65.7</v>
      </c>
      <c r="D69" s="10">
        <v>191.4</v>
      </c>
      <c r="E69" s="36">
        <v>2</v>
      </c>
      <c r="F69" s="2" t="s">
        <v>63</v>
      </c>
      <c r="H69" s="34">
        <f t="shared" si="0"/>
        <v>788.4000000000001</v>
      </c>
      <c r="I69" s="34">
        <f t="shared" si="1"/>
        <v>3428</v>
      </c>
      <c r="J69" s="35">
        <f t="shared" si="2"/>
        <v>800</v>
      </c>
      <c r="K69" s="28"/>
    </row>
    <row r="70" spans="1:12" ht="12.75">
      <c r="A70" s="4">
        <v>68</v>
      </c>
      <c r="B70" s="5" t="s">
        <v>0</v>
      </c>
      <c r="C70" s="9">
        <v>112.8</v>
      </c>
      <c r="D70" s="10">
        <v>116.5</v>
      </c>
      <c r="E70" s="36">
        <v>3</v>
      </c>
      <c r="F70" s="2" t="s">
        <v>61</v>
      </c>
      <c r="H70" s="34">
        <f t="shared" si="0"/>
        <v>1353.6</v>
      </c>
      <c r="I70" s="34">
        <f t="shared" si="1"/>
        <v>5312</v>
      </c>
      <c r="J70" s="35">
        <f t="shared" si="2"/>
        <v>1200</v>
      </c>
      <c r="K70" s="28" t="s">
        <v>83</v>
      </c>
      <c r="L70" s="6" t="s">
        <v>98</v>
      </c>
    </row>
    <row r="71" spans="1:11" ht="12.75">
      <c r="A71" s="4">
        <v>69</v>
      </c>
      <c r="B71" s="5" t="s">
        <v>1</v>
      </c>
      <c r="C71" s="9">
        <v>71.9</v>
      </c>
      <c r="D71" s="10">
        <v>256.8</v>
      </c>
      <c r="E71" s="36">
        <v>2</v>
      </c>
      <c r="F71" s="2" t="s">
        <v>63</v>
      </c>
      <c r="H71" s="34">
        <f t="shared" si="0"/>
        <v>862.8000000000001</v>
      </c>
      <c r="I71" s="34">
        <f t="shared" si="1"/>
        <v>3676</v>
      </c>
      <c r="J71" s="35">
        <f t="shared" si="2"/>
        <v>800</v>
      </c>
      <c r="K71" s="28" t="s">
        <v>85</v>
      </c>
    </row>
    <row r="72" spans="1:12" ht="12.75">
      <c r="A72" s="4">
        <v>70</v>
      </c>
      <c r="B72" s="5" t="s">
        <v>2</v>
      </c>
      <c r="C72" s="9">
        <v>259.9</v>
      </c>
      <c r="D72" s="10">
        <v>352.3</v>
      </c>
      <c r="E72" s="36">
        <v>5</v>
      </c>
      <c r="F72" s="2" t="s">
        <v>63</v>
      </c>
      <c r="H72" s="34">
        <f t="shared" si="0"/>
        <v>3118.7999999999997</v>
      </c>
      <c r="I72" s="34">
        <f t="shared" si="1"/>
        <v>11196</v>
      </c>
      <c r="J72" s="35">
        <f t="shared" si="2"/>
        <v>2000</v>
      </c>
      <c r="K72" s="28" t="s">
        <v>83</v>
      </c>
      <c r="L72" s="6" t="s">
        <v>99</v>
      </c>
    </row>
    <row r="73" spans="1:11" ht="12.75">
      <c r="A73" s="4">
        <v>71</v>
      </c>
      <c r="B73" s="5" t="s">
        <v>3</v>
      </c>
      <c r="C73" s="9">
        <v>223.8</v>
      </c>
      <c r="D73" s="10">
        <v>262.5</v>
      </c>
      <c r="E73" s="36">
        <v>5</v>
      </c>
      <c r="F73" s="2" t="s">
        <v>63</v>
      </c>
      <c r="H73" s="34">
        <f t="shared" si="0"/>
        <v>2685.6000000000004</v>
      </c>
      <c r="I73" s="34">
        <f t="shared" si="1"/>
        <v>9752</v>
      </c>
      <c r="J73" s="35">
        <f t="shared" si="2"/>
        <v>2000</v>
      </c>
      <c r="K73" s="28"/>
    </row>
    <row r="74" spans="1:12" ht="12.75">
      <c r="A74" s="39"/>
      <c r="B74" s="40"/>
      <c r="C74" s="41"/>
      <c r="D74" s="42"/>
      <c r="E74" s="43"/>
      <c r="F74" s="20"/>
      <c r="G74" s="44"/>
      <c r="H74" s="45"/>
      <c r="I74" s="45"/>
      <c r="J74" s="44"/>
      <c r="K74" s="46"/>
      <c r="L74" s="47"/>
    </row>
    <row r="75" spans="1:11" ht="12.75">
      <c r="A75" s="4"/>
      <c r="B75" s="5"/>
      <c r="C75" s="7"/>
      <c r="D75" s="8"/>
      <c r="E75" s="19"/>
      <c r="F75" s="37" t="s">
        <v>106</v>
      </c>
      <c r="H75" s="49">
        <f>SUBTOTAL(9,H11:H73)</f>
        <v>43976.40000000001</v>
      </c>
      <c r="I75" s="49">
        <f>SUBTOTAL(9,I11:I73)</f>
        <v>196988</v>
      </c>
      <c r="J75" s="49">
        <f>SUBTOTAL(9,J11:J73)</f>
        <v>46000</v>
      </c>
      <c r="K75" s="48">
        <f>H75+I75+J75</f>
        <v>286964.4</v>
      </c>
    </row>
    <row r="76" spans="1:11" ht="12.75">
      <c r="A76" s="4"/>
      <c r="B76" s="5"/>
      <c r="C76" s="7"/>
      <c r="D76" s="8"/>
      <c r="E76" s="19"/>
      <c r="F76" s="37" t="s">
        <v>107</v>
      </c>
      <c r="H76" s="38">
        <f>SUM(H11:H73)</f>
        <v>43976.40000000001</v>
      </c>
      <c r="I76" s="38">
        <f>SUM(I11:I73)</f>
        <v>196988</v>
      </c>
      <c r="J76" s="38">
        <f>SUM(J11:J73)</f>
        <v>46000</v>
      </c>
      <c r="K76" s="48">
        <f>H76+I76+J76</f>
        <v>286964.4</v>
      </c>
    </row>
    <row r="77" spans="1:6" ht="12.75">
      <c r="A77" s="4"/>
      <c r="B77" s="5"/>
      <c r="C77" s="7"/>
      <c r="D77" s="8"/>
      <c r="E77" s="19"/>
      <c r="F77" s="4"/>
    </row>
    <row r="78" spans="1:6" ht="12.75">
      <c r="A78" s="4"/>
      <c r="B78" s="5"/>
      <c r="C78" s="7"/>
      <c r="D78" s="8"/>
      <c r="E78" s="19"/>
      <c r="F78" s="4"/>
    </row>
    <row r="79" spans="1:6" ht="12.75">
      <c r="A79" s="4"/>
      <c r="B79" s="5"/>
      <c r="C79" s="7"/>
      <c r="D79" s="8"/>
      <c r="E79" s="19"/>
      <c r="F79" s="4"/>
    </row>
    <row r="80" spans="1:6" ht="12.75">
      <c r="A80" s="4"/>
      <c r="B80" s="5"/>
      <c r="C80" s="7"/>
      <c r="D80" s="8"/>
      <c r="E80" s="19"/>
      <c r="F80" s="4"/>
    </row>
    <row r="81" spans="1:6" ht="12.75">
      <c r="A81" s="4"/>
      <c r="B81" s="5"/>
      <c r="C81" s="7"/>
      <c r="D81" s="8"/>
      <c r="E81" s="19"/>
      <c r="F81" s="4"/>
    </row>
    <row r="82" spans="1:6" ht="12.75">
      <c r="A82" s="4"/>
      <c r="B82" s="5"/>
      <c r="C82" s="7"/>
      <c r="D82" s="8"/>
      <c r="E82" s="19"/>
      <c r="F82" s="4"/>
    </row>
    <row r="83" spans="1:6" ht="12.75">
      <c r="A83" s="4"/>
      <c r="B83" s="5"/>
      <c r="C83" s="7"/>
      <c r="D83" s="8"/>
      <c r="E83" s="19"/>
      <c r="F83" s="4"/>
    </row>
    <row r="84" spans="1:6" ht="12.75">
      <c r="A84" s="4"/>
      <c r="B84" s="5"/>
      <c r="C84" s="7"/>
      <c r="D84" s="8"/>
      <c r="E84" s="19"/>
      <c r="F84" s="4"/>
    </row>
    <row r="85" spans="1:6" ht="12.75">
      <c r="A85" s="4"/>
      <c r="B85" s="5"/>
      <c r="C85" s="7"/>
      <c r="D85" s="8"/>
      <c r="E85" s="19"/>
      <c r="F85" s="4"/>
    </row>
    <row r="86" spans="1:6" ht="12.75">
      <c r="A86" s="4"/>
      <c r="B86" s="5"/>
      <c r="C86" s="7"/>
      <c r="D86" s="8"/>
      <c r="E86" s="19"/>
      <c r="F86" s="4"/>
    </row>
    <row r="87" spans="1:6" ht="12.75">
      <c r="A87" s="4"/>
      <c r="B87" s="5"/>
      <c r="C87" s="7"/>
      <c r="D87" s="8"/>
      <c r="E87" s="19"/>
      <c r="F87" s="4"/>
    </row>
    <row r="88" spans="1:6" ht="12.75">
      <c r="A88" s="4"/>
      <c r="B88" s="5"/>
      <c r="C88" s="7"/>
      <c r="D88" s="8"/>
      <c r="E88" s="19"/>
      <c r="F88" s="4"/>
    </row>
    <row r="89" spans="1:6" ht="12.75">
      <c r="A89" s="4"/>
      <c r="B89" s="5"/>
      <c r="C89" s="7"/>
      <c r="D89" s="8"/>
      <c r="E89" s="19"/>
      <c r="F89" s="4"/>
    </row>
    <row r="90" spans="1:6" ht="12.75">
      <c r="A90" s="4"/>
      <c r="B90" s="5"/>
      <c r="C90" s="7"/>
      <c r="D90" s="8"/>
      <c r="E90" s="19"/>
      <c r="F90" s="4"/>
    </row>
    <row r="91" spans="1:6" ht="12.75">
      <c r="A91" s="4"/>
      <c r="B91" s="5"/>
      <c r="C91" s="7"/>
      <c r="D91" s="8"/>
      <c r="E91" s="19"/>
      <c r="F91" s="4"/>
    </row>
    <row r="92" spans="1:6" ht="12.75">
      <c r="A92" s="4"/>
      <c r="B92" s="5"/>
      <c r="C92" s="7"/>
      <c r="D92" s="8"/>
      <c r="E92" s="19"/>
      <c r="F92" s="4"/>
    </row>
    <row r="93" spans="1:6" ht="12.75">
      <c r="A93" s="4"/>
      <c r="B93" s="5"/>
      <c r="C93" s="7"/>
      <c r="D93" s="8"/>
      <c r="E93" s="19"/>
      <c r="F93" s="4"/>
    </row>
    <row r="94" spans="1:6" ht="12.75">
      <c r="A94" s="4"/>
      <c r="B94" s="5"/>
      <c r="C94" s="7"/>
      <c r="D94" s="8"/>
      <c r="E94" s="19"/>
      <c r="F94" s="4"/>
    </row>
    <row r="95" spans="1:6" ht="12.75">
      <c r="A95" s="4"/>
      <c r="B95" s="5"/>
      <c r="C95" s="7"/>
      <c r="D95" s="8"/>
      <c r="E95" s="19"/>
      <c r="F95" s="4"/>
    </row>
    <row r="96" spans="1:6" ht="12.75">
      <c r="A96" s="4"/>
      <c r="B96" s="5"/>
      <c r="C96" s="7"/>
      <c r="D96" s="8"/>
      <c r="E96" s="19"/>
      <c r="F96" s="4"/>
    </row>
    <row r="97" spans="1:6" ht="12.75">
      <c r="A97" s="4"/>
      <c r="B97" s="5"/>
      <c r="C97" s="7"/>
      <c r="D97" s="8"/>
      <c r="E97" s="19"/>
      <c r="F97" s="4"/>
    </row>
    <row r="98" spans="1:6" ht="12.75">
      <c r="A98" s="4"/>
      <c r="B98" s="5"/>
      <c r="C98" s="7"/>
      <c r="D98" s="8"/>
      <c r="E98" s="19"/>
      <c r="F98" s="4"/>
    </row>
    <row r="99" spans="1:6" ht="12.75">
      <c r="A99" s="4"/>
      <c r="B99" s="5"/>
      <c r="C99" s="7"/>
      <c r="D99" s="8"/>
      <c r="E99" s="19"/>
      <c r="F99" s="4"/>
    </row>
    <row r="100" spans="1:6" ht="12.75">
      <c r="A100" s="4"/>
      <c r="B100" s="5"/>
      <c r="C100" s="7"/>
      <c r="D100" s="8"/>
      <c r="E100" s="19"/>
      <c r="F100" s="4"/>
    </row>
    <row r="101" spans="1:6" ht="12.75">
      <c r="A101" s="4"/>
      <c r="B101" s="5"/>
      <c r="C101" s="7"/>
      <c r="D101" s="8"/>
      <c r="E101" s="19"/>
      <c r="F101" s="4"/>
    </row>
    <row r="102" spans="1:6" ht="12.75">
      <c r="A102" s="4"/>
      <c r="B102" s="5"/>
      <c r="C102" s="7"/>
      <c r="D102" s="8"/>
      <c r="E102" s="19"/>
      <c r="F102" s="4"/>
    </row>
    <row r="103" spans="1:6" ht="12.75">
      <c r="A103" s="4"/>
      <c r="B103" s="5"/>
      <c r="C103" s="7"/>
      <c r="D103" s="8"/>
      <c r="E103" s="19"/>
      <c r="F103" s="4"/>
    </row>
    <row r="104" spans="1:6" ht="12.75">
      <c r="A104" s="4"/>
      <c r="B104" s="5"/>
      <c r="C104" s="7"/>
      <c r="D104" s="8"/>
      <c r="E104" s="19"/>
      <c r="F104" s="4"/>
    </row>
    <row r="105" spans="1:6" ht="12.75">
      <c r="A105" s="4"/>
      <c r="B105" s="5"/>
      <c r="C105" s="7"/>
      <c r="D105" s="8"/>
      <c r="E105" s="19"/>
      <c r="F105" s="4"/>
    </row>
    <row r="106" spans="1:6" ht="12.75">
      <c r="A106" s="4"/>
      <c r="B106" s="5"/>
      <c r="C106" s="7"/>
      <c r="D106" s="8"/>
      <c r="E106" s="19"/>
      <c r="F106" s="4"/>
    </row>
    <row r="107" spans="1:6" ht="12.75">
      <c r="A107" s="4"/>
      <c r="B107" s="5"/>
      <c r="C107" s="7"/>
      <c r="D107" s="8"/>
      <c r="E107" s="19"/>
      <c r="F107" s="4"/>
    </row>
    <row r="108" spans="1:6" ht="12.75">
      <c r="A108" s="4"/>
      <c r="B108" s="5"/>
      <c r="C108" s="7"/>
      <c r="D108" s="8"/>
      <c r="E108" s="19"/>
      <c r="F108" s="4"/>
    </row>
    <row r="109" spans="1:6" ht="12.75">
      <c r="A109" s="4"/>
      <c r="B109" s="5"/>
      <c r="C109" s="7"/>
      <c r="D109" s="8"/>
      <c r="E109" s="19"/>
      <c r="F109" s="4"/>
    </row>
    <row r="110" spans="1:6" ht="12.75">
      <c r="A110" s="4"/>
      <c r="B110" s="5"/>
      <c r="C110" s="7"/>
      <c r="D110" s="8"/>
      <c r="E110" s="19"/>
      <c r="F110" s="4"/>
    </row>
    <row r="111" spans="1:6" ht="12.75">
      <c r="A111" s="4"/>
      <c r="B111" s="5"/>
      <c r="C111" s="7"/>
      <c r="D111" s="8"/>
      <c r="E111" s="19"/>
      <c r="F111" s="4"/>
    </row>
    <row r="112" spans="1:6" ht="12.75">
      <c r="A112" s="4"/>
      <c r="B112" s="5"/>
      <c r="C112" s="7"/>
      <c r="D112" s="8"/>
      <c r="E112" s="19"/>
      <c r="F112" s="4"/>
    </row>
    <row r="113" spans="1:6" ht="12.75">
      <c r="A113" s="4"/>
      <c r="B113" s="5"/>
      <c r="C113" s="7"/>
      <c r="D113" s="8"/>
      <c r="E113" s="19"/>
      <c r="F113" s="4"/>
    </row>
    <row r="114" spans="1:6" ht="12.75">
      <c r="A114" s="4"/>
      <c r="B114" s="5"/>
      <c r="C114" s="7"/>
      <c r="D114" s="8"/>
      <c r="E114" s="19"/>
      <c r="F114" s="4"/>
    </row>
    <row r="115" spans="1:6" ht="12.75">
      <c r="A115" s="4"/>
      <c r="B115" s="5"/>
      <c r="C115" s="7"/>
      <c r="D115" s="8"/>
      <c r="E115" s="19"/>
      <c r="F115" s="4"/>
    </row>
    <row r="116" spans="1:6" ht="12.75">
      <c r="A116" s="4"/>
      <c r="B116" s="5"/>
      <c r="C116" s="7"/>
      <c r="D116" s="8"/>
      <c r="E116" s="19"/>
      <c r="F116" s="4"/>
    </row>
    <row r="117" spans="1:6" ht="12.75">
      <c r="A117" s="4"/>
      <c r="B117" s="5"/>
      <c r="C117" s="7"/>
      <c r="D117" s="8"/>
      <c r="E117" s="19"/>
      <c r="F117" s="4"/>
    </row>
    <row r="118" spans="1:6" ht="12.75">
      <c r="A118" s="4"/>
      <c r="B118" s="5"/>
      <c r="C118" s="7"/>
      <c r="D118" s="8"/>
      <c r="E118" s="19"/>
      <c r="F118" s="4"/>
    </row>
    <row r="119" spans="1:6" ht="12.75">
      <c r="A119" s="4"/>
      <c r="B119" s="5"/>
      <c r="C119" s="7"/>
      <c r="D119" s="8"/>
      <c r="E119" s="19"/>
      <c r="F119" s="4"/>
    </row>
    <row r="120" spans="1:6" ht="12.75">
      <c r="A120" s="4"/>
      <c r="B120" s="5"/>
      <c r="C120" s="7"/>
      <c r="D120" s="8"/>
      <c r="E120" s="19"/>
      <c r="F120" s="4"/>
    </row>
    <row r="121" spans="1:6" ht="12.75">
      <c r="A121" s="4"/>
      <c r="B121" s="5"/>
      <c r="C121" s="7"/>
      <c r="D121" s="8"/>
      <c r="E121" s="19"/>
      <c r="F121" s="4"/>
    </row>
    <row r="122" spans="1:6" ht="12.75">
      <c r="A122" s="4"/>
      <c r="B122" s="5"/>
      <c r="C122" s="7"/>
      <c r="D122" s="8"/>
      <c r="E122" s="19"/>
      <c r="F122" s="4"/>
    </row>
    <row r="123" spans="1:6" ht="12.75">
      <c r="A123" s="4"/>
      <c r="B123" s="5"/>
      <c r="C123" s="7"/>
      <c r="D123" s="8"/>
      <c r="E123" s="19"/>
      <c r="F123" s="4"/>
    </row>
    <row r="124" spans="1:6" ht="12.75">
      <c r="A124" s="4"/>
      <c r="B124" s="5"/>
      <c r="C124" s="7"/>
      <c r="D124" s="8"/>
      <c r="E124" s="19"/>
      <c r="F124" s="4"/>
    </row>
    <row r="125" spans="1:6" ht="12.75">
      <c r="A125" s="4"/>
      <c r="B125" s="5"/>
      <c r="C125" s="7"/>
      <c r="D125" s="8"/>
      <c r="E125" s="19"/>
      <c r="F125" s="4"/>
    </row>
    <row r="126" spans="1:6" ht="12.75">
      <c r="A126" s="4"/>
      <c r="B126" s="5"/>
      <c r="C126" s="7"/>
      <c r="D126" s="8"/>
      <c r="E126" s="19"/>
      <c r="F126" s="4"/>
    </row>
    <row r="127" spans="1:6" ht="12.75">
      <c r="A127" s="4"/>
      <c r="B127" s="5"/>
      <c r="C127" s="7"/>
      <c r="D127" s="8"/>
      <c r="E127" s="19"/>
      <c r="F127" s="4"/>
    </row>
    <row r="128" spans="1:6" ht="12.75">
      <c r="A128" s="4"/>
      <c r="B128" s="5"/>
      <c r="C128" s="7"/>
      <c r="D128" s="8"/>
      <c r="E128" s="19"/>
      <c r="F128" s="4"/>
    </row>
    <row r="129" spans="1:6" ht="12.75">
      <c r="A129" s="4"/>
      <c r="B129" s="5"/>
      <c r="C129" s="7"/>
      <c r="D129" s="8"/>
      <c r="E129" s="19"/>
      <c r="F129" s="4"/>
    </row>
    <row r="130" spans="1:6" ht="12.75">
      <c r="A130" s="4"/>
      <c r="B130" s="5"/>
      <c r="C130" s="7"/>
      <c r="D130" s="8"/>
      <c r="E130" s="19"/>
      <c r="F130" s="4"/>
    </row>
    <row r="131" spans="1:6" ht="12.75">
      <c r="A131" s="4"/>
      <c r="B131" s="5"/>
      <c r="C131" s="7"/>
      <c r="D131" s="8"/>
      <c r="E131" s="19"/>
      <c r="F131" s="4"/>
    </row>
    <row r="132" spans="1:6" ht="12.75">
      <c r="A132" s="4"/>
      <c r="B132" s="5"/>
      <c r="C132" s="7"/>
      <c r="D132" s="8"/>
      <c r="E132" s="19"/>
      <c r="F132" s="4"/>
    </row>
    <row r="133" spans="1:6" ht="12.75">
      <c r="A133" s="4"/>
      <c r="B133" s="5"/>
      <c r="C133" s="7"/>
      <c r="D133" s="8"/>
      <c r="E133" s="19"/>
      <c r="F133" s="4"/>
    </row>
    <row r="134" spans="1:6" ht="12.75">
      <c r="A134" s="4"/>
      <c r="B134" s="5"/>
      <c r="C134" s="7"/>
      <c r="D134" s="8"/>
      <c r="E134" s="19"/>
      <c r="F134" s="4"/>
    </row>
    <row r="135" spans="1:6" ht="12.75">
      <c r="A135" s="4"/>
      <c r="B135" s="5"/>
      <c r="C135" s="7"/>
      <c r="D135" s="8"/>
      <c r="E135" s="19"/>
      <c r="F135" s="4"/>
    </row>
    <row r="136" spans="1:6" ht="12.75">
      <c r="A136" s="4"/>
      <c r="B136" s="5"/>
      <c r="C136" s="7"/>
      <c r="D136" s="8"/>
      <c r="E136" s="19"/>
      <c r="F136" s="4"/>
    </row>
    <row r="137" spans="1:6" ht="12.75">
      <c r="A137" s="4"/>
      <c r="B137" s="5"/>
      <c r="C137" s="7"/>
      <c r="D137" s="8"/>
      <c r="E137" s="19"/>
      <c r="F137" s="4"/>
    </row>
    <row r="138" spans="1:6" ht="12.75">
      <c r="A138" s="4"/>
      <c r="B138" s="5"/>
      <c r="C138" s="7"/>
      <c r="D138" s="8"/>
      <c r="E138" s="19"/>
      <c r="F138" s="4"/>
    </row>
    <row r="139" spans="1:6" ht="12.75">
      <c r="A139" s="4"/>
      <c r="B139" s="5"/>
      <c r="C139" s="7"/>
      <c r="D139" s="8"/>
      <c r="E139" s="19"/>
      <c r="F139" s="4"/>
    </row>
    <row r="140" spans="1:6" ht="12.75">
      <c r="A140" s="4"/>
      <c r="B140" s="5"/>
      <c r="C140" s="7"/>
      <c r="D140" s="8"/>
      <c r="E140" s="19"/>
      <c r="F140" s="4"/>
    </row>
    <row r="141" spans="1:6" ht="12.75">
      <c r="A141" s="4"/>
      <c r="B141" s="5"/>
      <c r="C141" s="7"/>
      <c r="D141" s="8"/>
      <c r="E141" s="19"/>
      <c r="F141" s="4"/>
    </row>
    <row r="142" spans="1:6" ht="12.75">
      <c r="A142" s="4"/>
      <c r="B142" s="5"/>
      <c r="C142" s="7"/>
      <c r="D142" s="8"/>
      <c r="E142" s="19"/>
      <c r="F142" s="4"/>
    </row>
    <row r="143" spans="1:6" ht="12.75">
      <c r="A143" s="4"/>
      <c r="B143" s="5"/>
      <c r="C143" s="7"/>
      <c r="D143" s="8"/>
      <c r="E143" s="19"/>
      <c r="F143" s="4"/>
    </row>
    <row r="144" spans="1:6" ht="12.75">
      <c r="A144" s="4"/>
      <c r="B144" s="5"/>
      <c r="C144" s="7"/>
      <c r="D144" s="8"/>
      <c r="E144" s="19"/>
      <c r="F144" s="4"/>
    </row>
    <row r="145" spans="1:6" ht="12.75">
      <c r="A145" s="4"/>
      <c r="B145" s="5"/>
      <c r="C145" s="7"/>
      <c r="D145" s="8"/>
      <c r="E145" s="19"/>
      <c r="F145" s="4"/>
    </row>
    <row r="146" spans="1:6" ht="12.75">
      <c r="A146" s="4"/>
      <c r="B146" s="5"/>
      <c r="C146" s="7"/>
      <c r="D146" s="8"/>
      <c r="E146" s="19"/>
      <c r="F146" s="4"/>
    </row>
    <row r="147" spans="1:6" ht="12.75">
      <c r="A147" s="4"/>
      <c r="B147" s="5"/>
      <c r="C147" s="7"/>
      <c r="D147" s="8"/>
      <c r="E147" s="19"/>
      <c r="F147" s="4"/>
    </row>
    <row r="148" spans="1:6" ht="12.75">
      <c r="A148" s="4"/>
      <c r="B148" s="5"/>
      <c r="C148" s="7"/>
      <c r="D148" s="8"/>
      <c r="E148" s="19"/>
      <c r="F148" s="4"/>
    </row>
    <row r="149" spans="1:6" ht="12.75">
      <c r="A149" s="4"/>
      <c r="B149" s="5"/>
      <c r="C149" s="7"/>
      <c r="D149" s="8"/>
      <c r="E149" s="19"/>
      <c r="F149" s="4"/>
    </row>
  </sheetData>
  <autoFilter ref="A10:L73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MTA Ökológiai és Botanikai Kutatóintézete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mazsa</dc:creator>
  <cp:keywords/>
  <dc:description/>
  <cp:lastModifiedBy>Horváth Ferenc</cp:lastModifiedBy>
  <cp:lastPrinted>2003-03-21T09:42:36Z</cp:lastPrinted>
  <dcterms:created xsi:type="dcterms:W3CDTF">2003-03-20T09:59:14Z</dcterms:created>
  <dcterms:modified xsi:type="dcterms:W3CDTF">2006-11-20T11:34:17Z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1197081554</vt:i4>
  </property>
  <property fmtid="{D5CDD505-2E9C-101B-9397-08002B2CF9AE}" pid="3" name="_EmailSubject">
    <vt:lpwstr>kozeptavu terv</vt:lpwstr>
  </property>
  <property fmtid="{D5CDD505-2E9C-101B-9397-08002B2CF9AE}" pid="4" name="_AuthorEmail">
    <vt:lpwstr>horvfe@botanika.hu</vt:lpwstr>
  </property>
  <property fmtid="{D5CDD505-2E9C-101B-9397-08002B2CF9AE}" pid="5" name="_AuthorEmailDisplayName">
    <vt:lpwstr>Horváth Ferenc</vt:lpwstr>
  </property>
  <property fmtid="{D5CDD505-2E9C-101B-9397-08002B2CF9AE}" pid="6" name="_PreviousAdHocReviewCycleID">
    <vt:i4>315783742</vt:i4>
  </property>
  <property fmtid="{D5CDD505-2E9C-101B-9397-08002B2CF9AE}" pid="7" name="_ReviewingToolsShownOnce">
    <vt:lpwstr/>
  </property>
</Properties>
</file>